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807"/>
  </bookViews>
  <sheets>
    <sheet name="Cuadro 9 DET" sheetId="57" r:id="rId1"/>
  </sheets>
  <definedNames>
    <definedName name="_xlnm.Print_Area" localSheetId="0">'Cuadro 9 DET'!$A$1:$M$76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57" l="1"/>
  <c r="L63" i="57"/>
  <c r="K63" i="57"/>
  <c r="J63" i="57"/>
  <c r="I63" i="57"/>
  <c r="H63" i="57"/>
  <c r="G63" i="57"/>
  <c r="F63" i="57"/>
  <c r="E63" i="57"/>
  <c r="D63" i="57"/>
  <c r="C63" i="57"/>
  <c r="B63" i="57"/>
  <c r="M57" i="57"/>
  <c r="L57" i="57"/>
  <c r="K57" i="57"/>
  <c r="J57" i="57"/>
  <c r="I57" i="57"/>
  <c r="H57" i="57"/>
  <c r="G57" i="57"/>
  <c r="F57" i="57"/>
  <c r="E57" i="57"/>
  <c r="D57" i="57"/>
  <c r="C57" i="57"/>
  <c r="B57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M50" i="57"/>
  <c r="L50" i="57"/>
  <c r="K50" i="57"/>
  <c r="J50" i="57"/>
  <c r="I50" i="57"/>
  <c r="H50" i="57"/>
  <c r="G50" i="57"/>
  <c r="F50" i="57"/>
  <c r="E50" i="57"/>
  <c r="D50" i="57"/>
  <c r="C50" i="57"/>
  <c r="B50" i="57"/>
  <c r="M45" i="57"/>
  <c r="L45" i="57"/>
  <c r="K45" i="57"/>
  <c r="J45" i="57"/>
  <c r="I45" i="57"/>
  <c r="H45" i="57"/>
  <c r="G45" i="57"/>
  <c r="F45" i="57"/>
  <c r="E45" i="57"/>
  <c r="D45" i="57"/>
  <c r="C45" i="57"/>
  <c r="B45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M38" i="57"/>
  <c r="L38" i="57"/>
  <c r="K38" i="57"/>
  <c r="J38" i="57"/>
  <c r="I38" i="57"/>
  <c r="H38" i="57"/>
  <c r="G38" i="57"/>
  <c r="F38" i="57"/>
  <c r="E38" i="57"/>
  <c r="D38" i="57"/>
  <c r="C38" i="57"/>
  <c r="B38" i="57"/>
  <c r="M33" i="57"/>
  <c r="L33" i="57"/>
  <c r="K33" i="57"/>
  <c r="J33" i="57"/>
  <c r="I33" i="57"/>
  <c r="H33" i="57"/>
  <c r="G33" i="57"/>
  <c r="F33" i="57"/>
  <c r="E33" i="57"/>
  <c r="D33" i="57"/>
  <c r="C33" i="57"/>
  <c r="B33" i="57"/>
  <c r="M28" i="57"/>
  <c r="L28" i="57"/>
  <c r="K28" i="57"/>
  <c r="J28" i="57"/>
  <c r="I28" i="57"/>
  <c r="H28" i="57"/>
  <c r="G28" i="57"/>
  <c r="F28" i="57"/>
  <c r="E28" i="57"/>
  <c r="D28" i="57"/>
  <c r="C28" i="57"/>
  <c r="B28" i="57"/>
  <c r="M27" i="57"/>
  <c r="L27" i="57"/>
  <c r="K27" i="57"/>
  <c r="J27" i="57"/>
  <c r="I27" i="57"/>
  <c r="H27" i="57"/>
  <c r="G27" i="57"/>
  <c r="F27" i="57"/>
  <c r="E27" i="57"/>
  <c r="D27" i="57"/>
  <c r="C27" i="57"/>
  <c r="B27" i="57"/>
  <c r="M20" i="57"/>
  <c r="L20" i="57"/>
  <c r="K20" i="57"/>
  <c r="J20" i="57"/>
  <c r="I20" i="57"/>
  <c r="H20" i="57"/>
  <c r="G20" i="57"/>
  <c r="F20" i="57"/>
  <c r="E20" i="57"/>
  <c r="D20" i="57"/>
  <c r="C20" i="57"/>
  <c r="B20" i="57"/>
  <c r="M15" i="57"/>
  <c r="L15" i="57"/>
  <c r="K15" i="57"/>
  <c r="J15" i="57"/>
  <c r="I15" i="57"/>
  <c r="H15" i="57"/>
  <c r="G15" i="57"/>
  <c r="F15" i="57"/>
  <c r="E15" i="57"/>
  <c r="D15" i="57"/>
  <c r="C15" i="57"/>
  <c r="B15" i="57"/>
  <c r="M14" i="57"/>
  <c r="M66" i="57" s="1"/>
  <c r="L14" i="57"/>
  <c r="L66" i="57" s="1"/>
  <c r="K14" i="57"/>
  <c r="K66" i="57" s="1"/>
  <c r="J14" i="57"/>
  <c r="J66" i="57" s="1"/>
  <c r="I14" i="57"/>
  <c r="I66" i="57" s="1"/>
  <c r="H14" i="57"/>
  <c r="H66" i="57" s="1"/>
  <c r="G14" i="57"/>
  <c r="G66" i="57" s="1"/>
  <c r="F14" i="57"/>
  <c r="F66" i="57" s="1"/>
  <c r="E14" i="57"/>
  <c r="E66" i="57" s="1"/>
  <c r="D14" i="57"/>
  <c r="D66" i="57" s="1"/>
  <c r="C14" i="57"/>
  <c r="C66" i="57" s="1"/>
  <c r="B14" i="57"/>
  <c r="B66" i="57" s="1"/>
</calcChain>
</file>

<file path=xl/sharedStrings.xml><?xml version="1.0" encoding="utf-8"?>
<sst xmlns="http://schemas.openxmlformats.org/spreadsheetml/2006/main" count="87" uniqueCount="45">
  <si>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</si>
  <si>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</si>
  <si>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</si>
  <si>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</si>
  <si>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</si>
  <si>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</si>
  <si>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</si>
  <si>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</si>
  <si>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</si>
  <si>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</si>
  <si>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</si>
  <si>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</si>
  <si>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</si>
  <si>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</si>
  <si>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</si>
  <si>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</si>
  <si>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</si>
  <si>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</si>
  <si>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</si>
  <si>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</si>
  <si>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</si>
  <si>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</si>
  <si>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</si>
  <si>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</si>
  <si>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</si>
  <si>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</si>
  <si>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Pasivos frente a empresas afiliadas</t>
  </si>
  <si>
    <t>Pasivos frente a inversionistas directos</t>
  </si>
  <si>
    <t>Cuadro 9.  POSICIÓN DE LA DEUDA EXTERNA TOTAL DE LA REPÚBLICA,</t>
  </si>
  <si>
    <t>NOTAS: Cambios en las cifras por efectos de modificaciones en la Posición de Inversión Internacional en períodos anteriores.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</si>
  <si>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</si>
  <si>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</si>
  <si>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</si>
  <si>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</si>
  <si>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</si>
  <si>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</si>
  <si>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</si>
  <si>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2022 (P)</t>
  </si>
  <si>
    <t>2023 (P)</t>
  </si>
  <si>
    <t>2024 (E)</t>
  </si>
  <si>
    <t>SEGÚN SECTOR Y PARTIDA: AÑOS 2022-24, POR TRIMESTRE</t>
  </si>
  <si>
    <t>Gobierno general</t>
  </si>
  <si>
    <t>Otros sectores</t>
  </si>
  <si>
    <t>Inversión directa: préstamos entre empresas</t>
  </si>
  <si>
    <t>Deuda externa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</si>
</sst>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3" borderId="0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5"/>
    </xf>
    <xf numFmtId="0" fontId="1" fillId="4" borderId="1" xfId="0" applyNumberFormat="1" applyFont="1" applyFill="1" applyBorder="1" applyAlignment="1" applyProtection="1">
      <alignment vertical="center"/>
    </xf>
    <xf numFmtId="0" fontId="1" fillId="4" borderId="4" xfId="0" applyNumberFormat="1" applyFont="1" applyFill="1" applyBorder="1" applyAlignment="1" applyProtection="1">
      <alignment vertical="center"/>
    </xf>
    <xf numFmtId="0" fontId="1" fillId="4" borderId="4" xfId="0" applyNumberFormat="1" applyFont="1" applyFill="1" applyBorder="1" applyAlignment="1" applyProtection="1">
      <alignment horizontal="center" vertical="center"/>
    </xf>
    <xf numFmtId="0" fontId="1" fillId="4" borderId="9" xfId="0" applyNumberFormat="1" applyFont="1" applyFill="1" applyBorder="1" applyAlignment="1" applyProtection="1">
      <alignment vertical="center"/>
    </xf>
    <xf numFmtId="0" fontId="1" fillId="4" borderId="10" xfId="0" applyNumberFormat="1" applyFont="1" applyFill="1" applyBorder="1" applyAlignment="1" applyProtection="1">
      <alignment horizontal="center" vertical="center"/>
    </xf>
    <xf numFmtId="0" fontId="1" fillId="4" borderId="13" xfId="0" applyNumberFormat="1" applyFont="1" applyFill="1" applyBorder="1" applyAlignment="1" applyProtection="1">
      <alignment horizontal="center" vertical="center"/>
    </xf>
    <xf numFmtId="0" fontId="1" fillId="4" borderId="7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/>
    <xf numFmtId="0" fontId="1" fillId="2" borderId="0" xfId="0" applyNumberFormat="1" applyFont="1" applyFill="1"/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4" borderId="9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 applyProtection="1">
      <alignment horizontal="center" vertical="center"/>
    </xf>
    <xf numFmtId="0" fontId="1" fillId="4" borderId="14" xfId="0" applyNumberFormat="1" applyFont="1" applyFill="1" applyBorder="1" applyAlignment="1" applyProtection="1">
      <alignment horizontal="center" vertical="center"/>
    </xf>
    <xf numFmtId="0" fontId="1" fillId="4" borderId="15" xfId="0" applyNumberFormat="1" applyFont="1" applyFill="1" applyBorder="1" applyAlignment="1" applyProtection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M1"/>
    </sheetView>
  </sheetViews>
  <sheetFormatPr baseColWidth="10" defaultRowHeight="12.75" customHeight="1" x14ac:dyDescent="0.2"/>
  <cols>
    <col min="1" max="1" width="38.42578125" style="27" customWidth="1"/>
    <col min="2" max="13" width="8.85546875" style="27" customWidth="1"/>
    <col min="14" max="16384" width="11.42578125" style="27"/>
  </cols>
  <sheetData>
    <row r="1" spans="1:13" ht="12.75" customHeight="1" x14ac:dyDescent="0.2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2.75" customHeight="1" x14ac:dyDescent="0.2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2.75" customHeight="1" x14ac:dyDescent="0.2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6" customHeight="1" x14ac:dyDescent="0.2"/>
    <row r="5" spans="1:13" s="28" customFormat="1" ht="12.75" customHeight="1" x14ac:dyDescent="0.2">
      <c r="A5" s="56" t="s">
        <v>28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s="28" customFormat="1" ht="12.75" customHeight="1" x14ac:dyDescent="0.2">
      <c r="A6" s="56" t="s">
        <v>40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 ht="14.1" customHeight="1" x14ac:dyDescent="0.2">
      <c r="A8" s="20"/>
      <c r="B8" s="52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4.1" customHeight="1" x14ac:dyDescent="0.2">
      <c r="A9" s="21"/>
      <c r="B9" s="44" t="s">
        <v>34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ht="14.1" customHeight="1" x14ac:dyDescent="0.2">
      <c r="A10" s="22" t="s">
        <v>1</v>
      </c>
      <c r="B10" s="44" t="s">
        <v>37</v>
      </c>
      <c r="C10" s="45"/>
      <c r="D10" s="45"/>
      <c r="E10" s="46"/>
      <c r="F10" s="44" t="s">
        <v>38</v>
      </c>
      <c r="G10" s="45"/>
      <c r="H10" s="45"/>
      <c r="I10" s="45"/>
      <c r="J10" s="47" t="s">
        <v>39</v>
      </c>
      <c r="K10" s="48"/>
      <c r="L10" s="48"/>
      <c r="M10" s="48"/>
    </row>
    <row r="11" spans="1:13" ht="14.1" customHeight="1" x14ac:dyDescent="0.2">
      <c r="A11" s="21"/>
      <c r="B11" s="49" t="s">
        <v>2</v>
      </c>
      <c r="C11" s="50"/>
      <c r="D11" s="50"/>
      <c r="E11" s="51"/>
      <c r="F11" s="49" t="s">
        <v>2</v>
      </c>
      <c r="G11" s="50"/>
      <c r="H11" s="50"/>
      <c r="I11" s="51"/>
      <c r="J11" s="49" t="s">
        <v>2</v>
      </c>
      <c r="K11" s="50"/>
      <c r="L11" s="50"/>
      <c r="M11" s="50"/>
    </row>
    <row r="12" spans="1:13" ht="14.1" customHeight="1" x14ac:dyDescent="0.2">
      <c r="A12" s="23"/>
      <c r="B12" s="24" t="s">
        <v>3</v>
      </c>
      <c r="C12" s="24" t="s">
        <v>4</v>
      </c>
      <c r="D12" s="24" t="s">
        <v>5</v>
      </c>
      <c r="E12" s="24" t="s">
        <v>6</v>
      </c>
      <c r="F12" s="24" t="s">
        <v>3</v>
      </c>
      <c r="G12" s="24" t="s">
        <v>4</v>
      </c>
      <c r="H12" s="24" t="s">
        <v>5</v>
      </c>
      <c r="I12" s="24" t="s">
        <v>6</v>
      </c>
      <c r="J12" s="25" t="s">
        <v>3</v>
      </c>
      <c r="K12" s="25" t="s">
        <v>4</v>
      </c>
      <c r="L12" s="24" t="s">
        <v>5</v>
      </c>
      <c r="M12" s="26" t="s">
        <v>6</v>
      </c>
    </row>
    <row r="13" spans="1:13" ht="6" customHeight="1" x14ac:dyDescent="0.2">
      <c r="A13" s="11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/>
    </row>
    <row r="14" spans="1:13" ht="14.1" customHeight="1" x14ac:dyDescent="0.2">
      <c r="A14" s="16" t="s">
        <v>41</v>
      </c>
      <c r="B14" s="31">
        <f>SUM(B15+B20)</f>
        <v>33079.594865539999</v>
      </c>
      <c r="C14" s="31">
        <f t="shared" ref="C14:M14" si="0">SUM(C15+C20)</f>
        <v>33133.462228819997</v>
      </c>
      <c r="D14" s="31">
        <f t="shared" si="0"/>
        <v>33114.00658062</v>
      </c>
      <c r="E14" s="31">
        <f t="shared" si="0"/>
        <v>33723.050207300003</v>
      </c>
      <c r="F14" s="31">
        <f t="shared" si="0"/>
        <v>35942.297644760001</v>
      </c>
      <c r="G14" s="31">
        <f t="shared" si="0"/>
        <v>35631.824087410001</v>
      </c>
      <c r="H14" s="31">
        <f t="shared" si="0"/>
        <v>35513.47506063</v>
      </c>
      <c r="I14" s="31">
        <f t="shared" si="0"/>
        <v>37211.455308960001</v>
      </c>
      <c r="J14" s="31">
        <f t="shared" si="0"/>
        <v>39618.98570895</v>
      </c>
      <c r="K14" s="31">
        <f t="shared" si="0"/>
        <v>40174.511570439994</v>
      </c>
      <c r="L14" s="31">
        <f t="shared" si="0"/>
        <v>39501.326248720005</v>
      </c>
      <c r="M14" s="32">
        <f t="shared" si="0"/>
        <v>40825.960162130003</v>
      </c>
    </row>
    <row r="15" spans="1:13" ht="14.1" customHeight="1" x14ac:dyDescent="0.2">
      <c r="A15" s="6" t="s">
        <v>14</v>
      </c>
      <c r="B15" s="33">
        <f>SUM(B16+B17+B18+B19)</f>
        <v>58.992177869999999</v>
      </c>
      <c r="C15" s="33">
        <f t="shared" ref="C15:M15" si="1">SUM(C16+C17+C18+C19)</f>
        <v>62.998984440000001</v>
      </c>
      <c r="D15" s="33">
        <f t="shared" si="1"/>
        <v>58.663526019999999</v>
      </c>
      <c r="E15" s="33">
        <f t="shared" si="1"/>
        <v>149.44274386000006</v>
      </c>
      <c r="F15" s="33">
        <f t="shared" si="1"/>
        <v>57.884734170000002</v>
      </c>
      <c r="G15" s="33">
        <f t="shared" si="1"/>
        <v>66.354656469999995</v>
      </c>
      <c r="H15" s="33">
        <f t="shared" si="1"/>
        <v>83.416354609999999</v>
      </c>
      <c r="I15" s="33">
        <f t="shared" si="1"/>
        <v>50.933778519999997</v>
      </c>
      <c r="J15" s="33">
        <f t="shared" si="1"/>
        <v>62.40497088</v>
      </c>
      <c r="K15" s="33">
        <f t="shared" si="1"/>
        <v>90.340609529999995</v>
      </c>
      <c r="L15" s="33">
        <f t="shared" si="1"/>
        <v>109.15154247000007</v>
      </c>
      <c r="M15" s="34">
        <f t="shared" si="1"/>
        <v>84.147769359999998</v>
      </c>
    </row>
    <row r="16" spans="1:13" ht="13.35" customHeight="1" x14ac:dyDescent="0.2">
      <c r="A16" s="1" t="s">
        <v>16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3">
        <v>0</v>
      </c>
    </row>
    <row r="17" spans="1:13" ht="13.35" customHeight="1" x14ac:dyDescent="0.2">
      <c r="A17" s="1" t="s">
        <v>17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3">
        <v>0</v>
      </c>
    </row>
    <row r="18" spans="1:13" ht="13.35" customHeight="1" x14ac:dyDescent="0.2">
      <c r="A18" s="1" t="s">
        <v>18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3">
        <v>0</v>
      </c>
    </row>
    <row r="19" spans="1:13" ht="13.35" customHeight="1" x14ac:dyDescent="0.2">
      <c r="A19" s="1" t="s">
        <v>19</v>
      </c>
      <c r="B19" s="2">
        <v>58.992177869999999</v>
      </c>
      <c r="C19" s="2">
        <v>62.998984440000001</v>
      </c>
      <c r="D19" s="2">
        <v>58.663526019999999</v>
      </c>
      <c r="E19" s="2">
        <v>149.44274386000006</v>
      </c>
      <c r="F19" s="2">
        <v>57.884734170000002</v>
      </c>
      <c r="G19" s="2">
        <v>66.354656469999995</v>
      </c>
      <c r="H19" s="2">
        <v>83.416354609999999</v>
      </c>
      <c r="I19" s="2">
        <v>50.933778519999997</v>
      </c>
      <c r="J19" s="2">
        <v>62.40497088</v>
      </c>
      <c r="K19" s="2">
        <v>90.340609529999995</v>
      </c>
      <c r="L19" s="2">
        <v>109.15154247000007</v>
      </c>
      <c r="M19" s="3">
        <v>84.147769359999998</v>
      </c>
    </row>
    <row r="20" spans="1:13" ht="14.1" customHeight="1" x14ac:dyDescent="0.2">
      <c r="A20" s="6" t="s">
        <v>15</v>
      </c>
      <c r="B20" s="33">
        <f t="shared" ref="B20:M20" si="2">SUM(B21+B22+B23+B24+B25)</f>
        <v>33020.602687669998</v>
      </c>
      <c r="C20" s="33">
        <f t="shared" si="2"/>
        <v>33070.46324438</v>
      </c>
      <c r="D20" s="33">
        <f t="shared" si="2"/>
        <v>33055.343054600002</v>
      </c>
      <c r="E20" s="33">
        <f t="shared" si="2"/>
        <v>33573.607463439999</v>
      </c>
      <c r="F20" s="33">
        <f t="shared" si="2"/>
        <v>35884.412910589999</v>
      </c>
      <c r="G20" s="33">
        <f t="shared" si="2"/>
        <v>35565.46943094</v>
      </c>
      <c r="H20" s="33">
        <f t="shared" si="2"/>
        <v>35430.058706019998</v>
      </c>
      <c r="I20" s="33">
        <f t="shared" si="2"/>
        <v>37160.521530440004</v>
      </c>
      <c r="J20" s="33">
        <f t="shared" si="2"/>
        <v>39556.580738069999</v>
      </c>
      <c r="K20" s="33">
        <f t="shared" si="2"/>
        <v>40084.170960909993</v>
      </c>
      <c r="L20" s="33">
        <f t="shared" si="2"/>
        <v>39392.174706250007</v>
      </c>
      <c r="M20" s="34">
        <f t="shared" si="2"/>
        <v>40741.81239277</v>
      </c>
    </row>
    <row r="21" spans="1:13" ht="13.35" customHeight="1" x14ac:dyDescent="0.2">
      <c r="A21" s="1" t="s">
        <v>20</v>
      </c>
      <c r="B21" s="4">
        <v>23079.157200970003</v>
      </c>
      <c r="C21" s="4">
        <v>22834.095142100003</v>
      </c>
      <c r="D21" s="4">
        <v>22758.436838430003</v>
      </c>
      <c r="E21" s="4">
        <v>23016.540275430001</v>
      </c>
      <c r="F21" s="4">
        <v>25341.880762119999</v>
      </c>
      <c r="G21" s="4">
        <v>25167.53765753</v>
      </c>
      <c r="H21" s="4">
        <v>24959.19905186</v>
      </c>
      <c r="I21" s="4">
        <v>26521.105367690001</v>
      </c>
      <c r="J21" s="4">
        <v>29171.18200099</v>
      </c>
      <c r="K21" s="4">
        <v>29119.667587740001</v>
      </c>
      <c r="L21" s="4">
        <v>28618.506422440001</v>
      </c>
      <c r="M21" s="5">
        <v>28580.786789720001</v>
      </c>
    </row>
    <row r="22" spans="1:13" ht="13.35" customHeight="1" x14ac:dyDescent="0.2">
      <c r="A22" s="1" t="s">
        <v>17</v>
      </c>
      <c r="B22" s="4">
        <v>8648.9610971599996</v>
      </c>
      <c r="C22" s="4">
        <v>8994.9510575900003</v>
      </c>
      <c r="D22" s="4">
        <v>9101.7808058699993</v>
      </c>
      <c r="E22" s="4">
        <v>9312.7891754400007</v>
      </c>
      <c r="F22" s="4">
        <v>9284.623009930001</v>
      </c>
      <c r="G22" s="4">
        <v>9154.3736775599991</v>
      </c>
      <c r="H22" s="4">
        <v>9303.3456311900009</v>
      </c>
      <c r="I22" s="4">
        <v>9511.397913320001</v>
      </c>
      <c r="J22" s="4">
        <v>9334.3265906199995</v>
      </c>
      <c r="K22" s="4">
        <v>9982.7100477199983</v>
      </c>
      <c r="L22" s="4">
        <v>9824.9460456399993</v>
      </c>
      <c r="M22" s="5">
        <v>11310.267532080001</v>
      </c>
    </row>
    <row r="23" spans="1:13" ht="13.35" customHeight="1" x14ac:dyDescent="0.2">
      <c r="A23" s="1" t="s">
        <v>32</v>
      </c>
      <c r="B23" s="4">
        <v>520.8883200099998</v>
      </c>
      <c r="C23" s="4">
        <v>500.30750388999979</v>
      </c>
      <c r="D23" s="4">
        <v>480.75158400999982</v>
      </c>
      <c r="E23" s="4">
        <v>501.46051172999984</v>
      </c>
      <c r="F23" s="4">
        <v>507.05976020999998</v>
      </c>
      <c r="G23" s="4">
        <v>501.17037581</v>
      </c>
      <c r="H23" s="4">
        <v>433.54889022999998</v>
      </c>
      <c r="I23" s="4">
        <v>379.15590959000002</v>
      </c>
      <c r="J23" s="4">
        <v>312.04453082999999</v>
      </c>
      <c r="K23" s="4">
        <v>247.62725624000001</v>
      </c>
      <c r="L23" s="4">
        <v>191.65499220999999</v>
      </c>
      <c r="M23" s="5">
        <v>122.84894036999999</v>
      </c>
    </row>
    <row r="24" spans="1:13" ht="13.35" customHeight="1" x14ac:dyDescent="0.2">
      <c r="A24" s="1" t="s">
        <v>18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5">
        <v>0</v>
      </c>
    </row>
    <row r="25" spans="1:13" ht="13.35" customHeight="1" x14ac:dyDescent="0.2">
      <c r="A25" s="1" t="s">
        <v>19</v>
      </c>
      <c r="B25" s="4">
        <v>771.59606953000002</v>
      </c>
      <c r="C25" s="4">
        <v>741.10954079999999</v>
      </c>
      <c r="D25" s="4">
        <v>714.37382629000001</v>
      </c>
      <c r="E25" s="4">
        <v>742.81750083999998</v>
      </c>
      <c r="F25" s="4">
        <v>750.84937833000004</v>
      </c>
      <c r="G25" s="4">
        <v>742.38772003999998</v>
      </c>
      <c r="H25" s="4">
        <v>733.96513274000006</v>
      </c>
      <c r="I25" s="4">
        <v>748.86233984</v>
      </c>
      <c r="J25" s="4">
        <v>739.02761563000001</v>
      </c>
      <c r="K25" s="4">
        <v>734.16606921000005</v>
      </c>
      <c r="L25" s="4">
        <v>757.06724596000004</v>
      </c>
      <c r="M25" s="5">
        <v>727.90913060000003</v>
      </c>
    </row>
    <row r="26" spans="1:13" ht="13.35" customHeight="1" x14ac:dyDescent="0.2">
      <c r="A26" s="19" t="s">
        <v>33</v>
      </c>
      <c r="B26" s="4">
        <v>771.59606953000002</v>
      </c>
      <c r="C26" s="4">
        <v>741.10954079999999</v>
      </c>
      <c r="D26" s="4">
        <v>714.37382629000001</v>
      </c>
      <c r="E26" s="4">
        <v>742.81750083999998</v>
      </c>
      <c r="F26" s="4">
        <v>750.84937833000004</v>
      </c>
      <c r="G26" s="4">
        <v>742.38772004000009</v>
      </c>
      <c r="H26" s="4">
        <v>733.96513274000006</v>
      </c>
      <c r="I26" s="4">
        <v>748.86233984</v>
      </c>
      <c r="J26" s="4">
        <v>739.02761563000001</v>
      </c>
      <c r="K26" s="4">
        <v>734.16606921000005</v>
      </c>
      <c r="L26" s="4">
        <v>757.06724596000004</v>
      </c>
      <c r="M26" s="5">
        <v>727.90913060000003</v>
      </c>
    </row>
    <row r="27" spans="1:13" ht="14.1" customHeight="1" x14ac:dyDescent="0.2">
      <c r="A27" s="17" t="s">
        <v>36</v>
      </c>
      <c r="B27" s="31">
        <f t="shared" ref="B27:M27" si="3">SUM(B28+B33)</f>
        <v>1503.4426693600003</v>
      </c>
      <c r="C27" s="31">
        <f t="shared" si="3"/>
        <v>1512.8482081</v>
      </c>
      <c r="D27" s="31">
        <f t="shared" si="3"/>
        <v>1328.2716816200002</v>
      </c>
      <c r="E27" s="31">
        <f t="shared" si="3"/>
        <v>1337.2637296600003</v>
      </c>
      <c r="F27" s="31">
        <f t="shared" si="3"/>
        <v>1297.8738000000003</v>
      </c>
      <c r="G27" s="31">
        <f t="shared" si="3"/>
        <v>1304.6217172500003</v>
      </c>
      <c r="H27" s="31">
        <f t="shared" si="3"/>
        <v>1266.3231301600003</v>
      </c>
      <c r="I27" s="31">
        <f t="shared" si="3"/>
        <v>1275.1307184400005</v>
      </c>
      <c r="J27" s="31">
        <f t="shared" si="3"/>
        <v>1233.7172419900003</v>
      </c>
      <c r="K27" s="31">
        <f t="shared" si="3"/>
        <v>1241.0740524200005</v>
      </c>
      <c r="L27" s="31">
        <f t="shared" si="3"/>
        <v>1453.7972257900003</v>
      </c>
      <c r="M27" s="32">
        <f t="shared" si="3"/>
        <v>1472.6792578800003</v>
      </c>
    </row>
    <row r="28" spans="1:13" ht="14.1" customHeight="1" x14ac:dyDescent="0.2">
      <c r="A28" s="6" t="s">
        <v>14</v>
      </c>
      <c r="B28" s="33">
        <f t="shared" ref="B28:M28" si="4">SUM(B29+B30+B31+B32)</f>
        <v>18.336575620000026</v>
      </c>
      <c r="C28" s="33">
        <f t="shared" si="4"/>
        <v>18.407234310000025</v>
      </c>
      <c r="D28" s="33">
        <f t="shared" si="4"/>
        <v>19.436030880000025</v>
      </c>
      <c r="E28" s="33">
        <f t="shared" si="4"/>
        <v>19.481133850000028</v>
      </c>
      <c r="F28" s="33">
        <f t="shared" si="4"/>
        <v>19.613382560000026</v>
      </c>
      <c r="G28" s="33">
        <f t="shared" si="4"/>
        <v>18.092063060000026</v>
      </c>
      <c r="H28" s="33">
        <f t="shared" si="4"/>
        <v>18.548194850000026</v>
      </c>
      <c r="I28" s="33">
        <f t="shared" si="4"/>
        <v>18.549868190000026</v>
      </c>
      <c r="J28" s="33">
        <f t="shared" si="4"/>
        <v>17.686745520000027</v>
      </c>
      <c r="K28" s="33">
        <f t="shared" si="4"/>
        <v>17.047521440000029</v>
      </c>
      <c r="L28" s="33">
        <f t="shared" si="4"/>
        <v>16.488387720000027</v>
      </c>
      <c r="M28" s="34">
        <f t="shared" si="4"/>
        <v>16.871858270000029</v>
      </c>
    </row>
    <row r="29" spans="1:13" ht="13.35" customHeight="1" x14ac:dyDescent="0.2">
      <c r="A29" s="1" t="s">
        <v>16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3">
        <v>0</v>
      </c>
    </row>
    <row r="30" spans="1:13" ht="13.35" customHeight="1" x14ac:dyDescent="0.2">
      <c r="A30" s="1" t="s">
        <v>17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3">
        <v>0</v>
      </c>
    </row>
    <row r="31" spans="1:13" ht="13.35" customHeight="1" x14ac:dyDescent="0.2">
      <c r="A31" s="1" t="s">
        <v>21</v>
      </c>
      <c r="B31" s="2">
        <v>18.180112070000025</v>
      </c>
      <c r="C31" s="2">
        <v>18.236797620000026</v>
      </c>
      <c r="D31" s="2">
        <v>19.255298320000026</v>
      </c>
      <c r="E31" s="2">
        <v>19.290527860000026</v>
      </c>
      <c r="F31" s="2">
        <v>19.360147400000027</v>
      </c>
      <c r="G31" s="2">
        <v>17.901681590000027</v>
      </c>
      <c r="H31" s="2">
        <v>18.384785840000028</v>
      </c>
      <c r="I31" s="2">
        <v>18.362220650000026</v>
      </c>
      <c r="J31" s="2">
        <v>17.477215740000027</v>
      </c>
      <c r="K31" s="2">
        <v>16.837022580000028</v>
      </c>
      <c r="L31" s="2">
        <v>16.300508510000029</v>
      </c>
      <c r="M31" s="3">
        <v>16.574152160000029</v>
      </c>
    </row>
    <row r="32" spans="1:13" ht="13.35" customHeight="1" x14ac:dyDescent="0.2">
      <c r="A32" s="1" t="s">
        <v>19</v>
      </c>
      <c r="B32" s="2">
        <v>0.15646355000000001</v>
      </c>
      <c r="C32" s="2">
        <v>0.17043669</v>
      </c>
      <c r="D32" s="2">
        <v>0.18073255999999999</v>
      </c>
      <c r="E32" s="2">
        <v>0.19060599</v>
      </c>
      <c r="F32" s="2">
        <v>0.25323516000000001</v>
      </c>
      <c r="G32" s="2">
        <v>0.19038147</v>
      </c>
      <c r="H32" s="2">
        <v>0.16340900999999999</v>
      </c>
      <c r="I32" s="2">
        <v>0.18764754</v>
      </c>
      <c r="J32" s="2">
        <v>0.20952978</v>
      </c>
      <c r="K32" s="2">
        <v>0.21049886000000001</v>
      </c>
      <c r="L32" s="2">
        <v>0.18787920999999999</v>
      </c>
      <c r="M32" s="3">
        <v>0.29770611000000002</v>
      </c>
    </row>
    <row r="33" spans="1:13" ht="14.1" customHeight="1" x14ac:dyDescent="0.2">
      <c r="A33" s="6" t="s">
        <v>15</v>
      </c>
      <c r="B33" s="33">
        <f t="shared" ref="B33:M33" si="5">SUM(B34+B35+B36+B37)</f>
        <v>1485.1060937400002</v>
      </c>
      <c r="C33" s="33">
        <f t="shared" si="5"/>
        <v>1494.44097379</v>
      </c>
      <c r="D33" s="33">
        <f t="shared" si="5"/>
        <v>1308.8356507400001</v>
      </c>
      <c r="E33" s="33">
        <f t="shared" si="5"/>
        <v>1317.7825958100002</v>
      </c>
      <c r="F33" s="33">
        <f t="shared" si="5"/>
        <v>1278.2604174400003</v>
      </c>
      <c r="G33" s="33">
        <f t="shared" si="5"/>
        <v>1286.5296541900002</v>
      </c>
      <c r="H33" s="33">
        <f t="shared" si="5"/>
        <v>1247.7749353100003</v>
      </c>
      <c r="I33" s="33">
        <f t="shared" si="5"/>
        <v>1256.5808502500004</v>
      </c>
      <c r="J33" s="33">
        <f t="shared" si="5"/>
        <v>1216.0304964700003</v>
      </c>
      <c r="K33" s="33">
        <f t="shared" si="5"/>
        <v>1224.0265309800004</v>
      </c>
      <c r="L33" s="33">
        <f t="shared" si="5"/>
        <v>1437.3088380700003</v>
      </c>
      <c r="M33" s="34">
        <f t="shared" si="5"/>
        <v>1455.8073996100002</v>
      </c>
    </row>
    <row r="34" spans="1:13" ht="13.35" customHeight="1" x14ac:dyDescent="0.2">
      <c r="A34" s="1" t="s">
        <v>22</v>
      </c>
      <c r="B34" s="2">
        <v>1000.4985305700001</v>
      </c>
      <c r="C34" s="2">
        <v>1006.92103296</v>
      </c>
      <c r="D34" s="2">
        <v>1000.9141123100001</v>
      </c>
      <c r="E34" s="2">
        <v>1007.8238583300001</v>
      </c>
      <c r="F34" s="2">
        <v>1001.2591171100001</v>
      </c>
      <c r="G34" s="2">
        <v>1007.6816195100001</v>
      </c>
      <c r="H34" s="2">
        <v>1001.6746988600001</v>
      </c>
      <c r="I34" s="2">
        <v>1008.6538893100002</v>
      </c>
      <c r="J34" s="2">
        <v>1000.8402806300002</v>
      </c>
      <c r="K34" s="2">
        <v>1007.1933385600001</v>
      </c>
      <c r="L34" s="2">
        <v>1002.0216916700001</v>
      </c>
      <c r="M34" s="3">
        <v>1014.3073484600001</v>
      </c>
    </row>
    <row r="35" spans="1:13" ht="13.35" customHeight="1" x14ac:dyDescent="0.2">
      <c r="A35" s="1" t="s">
        <v>17</v>
      </c>
      <c r="B35" s="2">
        <v>484.60756317000011</v>
      </c>
      <c r="C35" s="2">
        <v>487.51994083000011</v>
      </c>
      <c r="D35" s="2">
        <v>307.92153843000011</v>
      </c>
      <c r="E35" s="2">
        <v>309.95873748000014</v>
      </c>
      <c r="F35" s="2">
        <v>277.00130033000016</v>
      </c>
      <c r="G35" s="2">
        <v>278.84803468000018</v>
      </c>
      <c r="H35" s="2">
        <v>246.10023645000018</v>
      </c>
      <c r="I35" s="2">
        <v>247.92696094000019</v>
      </c>
      <c r="J35" s="2">
        <v>215.19021584000018</v>
      </c>
      <c r="K35" s="2">
        <v>216.83319242000019</v>
      </c>
      <c r="L35" s="2">
        <v>435.28714640000021</v>
      </c>
      <c r="M35" s="3">
        <v>441.50005115000022</v>
      </c>
    </row>
    <row r="36" spans="1:13" ht="13.35" customHeight="1" x14ac:dyDescent="0.2">
      <c r="A36" s="1" t="s">
        <v>21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3">
        <v>0</v>
      </c>
    </row>
    <row r="37" spans="1:13" ht="13.35" customHeight="1" x14ac:dyDescent="0.2">
      <c r="A37" s="1" t="s">
        <v>19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3">
        <v>0</v>
      </c>
    </row>
    <row r="38" spans="1:13" ht="14.1" customHeight="1" x14ac:dyDescent="0.2">
      <c r="A38" s="17" t="s">
        <v>23</v>
      </c>
      <c r="B38" s="31">
        <f t="shared" ref="B38:M38" si="6">SUM(B39+B45)</f>
        <v>48782.817558300005</v>
      </c>
      <c r="C38" s="31">
        <f t="shared" si="6"/>
        <v>50827.797426580008</v>
      </c>
      <c r="D38" s="31">
        <f t="shared" si="6"/>
        <v>52232.890262140005</v>
      </c>
      <c r="E38" s="31">
        <f t="shared" si="6"/>
        <v>53130.9053633</v>
      </c>
      <c r="F38" s="31">
        <f t="shared" si="6"/>
        <v>54392.424648440006</v>
      </c>
      <c r="G38" s="31">
        <f t="shared" si="6"/>
        <v>55684.691898500008</v>
      </c>
      <c r="H38" s="31">
        <f t="shared" si="6"/>
        <v>55155.392253960003</v>
      </c>
      <c r="I38" s="31">
        <f t="shared" si="6"/>
        <v>57206.328255320004</v>
      </c>
      <c r="J38" s="31">
        <f t="shared" si="6"/>
        <v>56958.593443910009</v>
      </c>
      <c r="K38" s="31">
        <f t="shared" si="6"/>
        <v>56469.495136610007</v>
      </c>
      <c r="L38" s="31">
        <f t="shared" si="6"/>
        <v>58334.660091900005</v>
      </c>
      <c r="M38" s="32">
        <f t="shared" si="6"/>
        <v>60844.982754860008</v>
      </c>
    </row>
    <row r="39" spans="1:13" ht="14.1" customHeight="1" x14ac:dyDescent="0.2">
      <c r="A39" s="6" t="s">
        <v>14</v>
      </c>
      <c r="B39" s="33">
        <f t="shared" ref="B39:M39" si="7">SUM(B40+B41+B42+B43+B44)</f>
        <v>34868.396527320001</v>
      </c>
      <c r="C39" s="33">
        <f t="shared" si="7"/>
        <v>37217.159259960004</v>
      </c>
      <c r="D39" s="33">
        <f t="shared" si="7"/>
        <v>38837.069627280005</v>
      </c>
      <c r="E39" s="33">
        <f t="shared" si="7"/>
        <v>39847.003906259997</v>
      </c>
      <c r="F39" s="33">
        <f t="shared" si="7"/>
        <v>40928.121867040005</v>
      </c>
      <c r="G39" s="33">
        <f t="shared" si="7"/>
        <v>41656.543971290004</v>
      </c>
      <c r="H39" s="33">
        <f t="shared" si="7"/>
        <v>40346.379738000003</v>
      </c>
      <c r="I39" s="33">
        <f t="shared" si="7"/>
        <v>42476.404456470002</v>
      </c>
      <c r="J39" s="33">
        <f t="shared" si="7"/>
        <v>42682.681273570008</v>
      </c>
      <c r="K39" s="33">
        <f t="shared" si="7"/>
        <v>42529.956792420009</v>
      </c>
      <c r="L39" s="33">
        <f t="shared" si="7"/>
        <v>45350.931028170002</v>
      </c>
      <c r="M39" s="34">
        <f t="shared" si="7"/>
        <v>48595.791858300006</v>
      </c>
    </row>
    <row r="40" spans="1:13" ht="13.35" customHeight="1" x14ac:dyDescent="0.2">
      <c r="A40" s="1" t="s">
        <v>16</v>
      </c>
      <c r="B40" s="12">
        <v>599.37885829000027</v>
      </c>
      <c r="C40" s="12">
        <v>1035.0579124000003</v>
      </c>
      <c r="D40" s="12">
        <v>1277.5885212400003</v>
      </c>
      <c r="E40" s="12">
        <v>1028.0090528100004</v>
      </c>
      <c r="F40" s="12">
        <v>947.37118905000023</v>
      </c>
      <c r="G40" s="12">
        <v>677.79909152000016</v>
      </c>
      <c r="H40" s="12">
        <v>572.70955099000014</v>
      </c>
      <c r="I40" s="12">
        <v>1021.8395339300002</v>
      </c>
      <c r="J40" s="12">
        <v>1219.9383629200001</v>
      </c>
      <c r="K40" s="12">
        <v>1084.8461593600002</v>
      </c>
      <c r="L40" s="12">
        <v>1287.4179624800001</v>
      </c>
      <c r="M40" s="13">
        <v>1369.4687936</v>
      </c>
    </row>
    <row r="41" spans="1:13" ht="13.35" customHeight="1" x14ac:dyDescent="0.2">
      <c r="A41" s="1" t="s">
        <v>24</v>
      </c>
      <c r="B41" s="12">
        <v>107.33780989</v>
      </c>
      <c r="C41" s="12">
        <v>127.79977888000001</v>
      </c>
      <c r="D41" s="12">
        <v>130.27759299000002</v>
      </c>
      <c r="E41" s="12">
        <v>82.317434030000001</v>
      </c>
      <c r="F41" s="12">
        <v>61.593380810000006</v>
      </c>
      <c r="G41" s="12">
        <v>69.128722330000016</v>
      </c>
      <c r="H41" s="12">
        <v>126.02672433000001</v>
      </c>
      <c r="I41" s="12">
        <v>79.295033220000022</v>
      </c>
      <c r="J41" s="12">
        <v>82.27639077000002</v>
      </c>
      <c r="K41" s="12">
        <v>134.21626693000002</v>
      </c>
      <c r="L41" s="12">
        <v>131.13173353000002</v>
      </c>
      <c r="M41" s="13">
        <v>182.58221932000004</v>
      </c>
    </row>
    <row r="42" spans="1:13" ht="13.35" customHeight="1" x14ac:dyDescent="0.2">
      <c r="A42" s="1" t="s">
        <v>17</v>
      </c>
      <c r="B42" s="12">
        <v>4345.6558622799976</v>
      </c>
      <c r="C42" s="12">
        <v>5206.0656219099974</v>
      </c>
      <c r="D42" s="12">
        <v>7059.2942197199973</v>
      </c>
      <c r="E42" s="12">
        <v>7806.761629589997</v>
      </c>
      <c r="F42" s="12">
        <v>7334.931383979997</v>
      </c>
      <c r="G42" s="12">
        <v>7075.2485468799969</v>
      </c>
      <c r="H42" s="12">
        <v>6553.3268969999972</v>
      </c>
      <c r="I42" s="12">
        <v>6825.4711474599972</v>
      </c>
      <c r="J42" s="12">
        <v>6438.2283040199973</v>
      </c>
      <c r="K42" s="12">
        <v>5673.1008670199972</v>
      </c>
      <c r="L42" s="12">
        <v>6305.5572278999971</v>
      </c>
      <c r="M42" s="13">
        <v>8602.532141169997</v>
      </c>
    </row>
    <row r="43" spans="1:13" ht="13.35" customHeight="1" x14ac:dyDescent="0.2">
      <c r="A43" s="1" t="s">
        <v>25</v>
      </c>
      <c r="B43" s="12">
        <v>29127.422804200003</v>
      </c>
      <c r="C43" s="12">
        <v>30230.800307920006</v>
      </c>
      <c r="D43" s="12">
        <v>29850.356421360004</v>
      </c>
      <c r="E43" s="12">
        <v>30321.560331080007</v>
      </c>
      <c r="F43" s="12">
        <v>31861.315918240005</v>
      </c>
      <c r="G43" s="12">
        <v>33112.080088080009</v>
      </c>
      <c r="H43" s="12">
        <v>32380.429388540007</v>
      </c>
      <c r="I43" s="12">
        <v>33902.917526770005</v>
      </c>
      <c r="J43" s="12">
        <v>34362.484825710009</v>
      </c>
      <c r="K43" s="12">
        <v>34925.209200990008</v>
      </c>
      <c r="L43" s="12">
        <v>36919.986359010007</v>
      </c>
      <c r="M43" s="13">
        <v>37787.846595160008</v>
      </c>
    </row>
    <row r="44" spans="1:13" ht="13.35" customHeight="1" x14ac:dyDescent="0.2">
      <c r="A44" s="1" t="s">
        <v>19</v>
      </c>
      <c r="B44" s="12">
        <v>688.60119266000038</v>
      </c>
      <c r="C44" s="12">
        <v>617.43563885000026</v>
      </c>
      <c r="D44" s="12">
        <v>519.5528719700003</v>
      </c>
      <c r="E44" s="12">
        <v>608.35545875000025</v>
      </c>
      <c r="F44" s="12">
        <v>722.90999496000029</v>
      </c>
      <c r="G44" s="12">
        <v>722.28752248000035</v>
      </c>
      <c r="H44" s="12">
        <v>713.8871771400004</v>
      </c>
      <c r="I44" s="12">
        <v>646.88121509000041</v>
      </c>
      <c r="J44" s="12">
        <v>579.75339015000043</v>
      </c>
      <c r="K44" s="12">
        <v>712.58429812000031</v>
      </c>
      <c r="L44" s="12">
        <v>706.83774525000035</v>
      </c>
      <c r="M44" s="13">
        <v>653.36210905000041</v>
      </c>
    </row>
    <row r="45" spans="1:13" ht="14.1" customHeight="1" x14ac:dyDescent="0.2">
      <c r="A45" s="6" t="s">
        <v>15</v>
      </c>
      <c r="B45" s="35">
        <f t="shared" ref="B45:M45" si="8">SUM(B46+B47+B48+B49)</f>
        <v>13914.421030980002</v>
      </c>
      <c r="C45" s="35">
        <f t="shared" si="8"/>
        <v>13610.638166620003</v>
      </c>
      <c r="D45" s="35">
        <f t="shared" si="8"/>
        <v>13395.820634860003</v>
      </c>
      <c r="E45" s="35">
        <f t="shared" si="8"/>
        <v>13283.901457040001</v>
      </c>
      <c r="F45" s="35">
        <f t="shared" si="8"/>
        <v>13464.302781400002</v>
      </c>
      <c r="G45" s="35">
        <f t="shared" si="8"/>
        <v>14028.14792721</v>
      </c>
      <c r="H45" s="35">
        <f t="shared" si="8"/>
        <v>14809.012515960003</v>
      </c>
      <c r="I45" s="35">
        <f t="shared" si="8"/>
        <v>14729.923798850001</v>
      </c>
      <c r="J45" s="35">
        <f t="shared" si="8"/>
        <v>14275.91217034</v>
      </c>
      <c r="K45" s="35">
        <f t="shared" si="8"/>
        <v>13939.538344189999</v>
      </c>
      <c r="L45" s="35">
        <f t="shared" si="8"/>
        <v>12983.729063729999</v>
      </c>
      <c r="M45" s="36">
        <f t="shared" si="8"/>
        <v>12249.19089656</v>
      </c>
    </row>
    <row r="46" spans="1:13" ht="13.35" customHeight="1" x14ac:dyDescent="0.2">
      <c r="A46" s="1" t="s">
        <v>22</v>
      </c>
      <c r="B46" s="12">
        <v>3969.632376040001</v>
      </c>
      <c r="C46" s="12">
        <v>3808.8889671000011</v>
      </c>
      <c r="D46" s="12">
        <v>3295.8236660800012</v>
      </c>
      <c r="E46" s="12">
        <v>3138.2556430500013</v>
      </c>
      <c r="F46" s="12">
        <v>3429.9753518900015</v>
      </c>
      <c r="G46" s="12">
        <v>3522.5723762200014</v>
      </c>
      <c r="H46" s="12">
        <v>3725.4195276500013</v>
      </c>
      <c r="I46" s="12">
        <v>3775.2930646200011</v>
      </c>
      <c r="J46" s="12">
        <v>3995.5184796100011</v>
      </c>
      <c r="K46" s="12">
        <v>4024.844277480001</v>
      </c>
      <c r="L46" s="12">
        <v>3860.0404785100009</v>
      </c>
      <c r="M46" s="13">
        <v>3701.177750920001</v>
      </c>
    </row>
    <row r="47" spans="1:13" ht="13.35" customHeight="1" x14ac:dyDescent="0.2">
      <c r="A47" s="1" t="s">
        <v>17</v>
      </c>
      <c r="B47" s="12">
        <v>4367.8450655000024</v>
      </c>
      <c r="C47" s="12">
        <v>4321.0852825600023</v>
      </c>
      <c r="D47" s="12">
        <v>4240.3249621600016</v>
      </c>
      <c r="E47" s="12">
        <v>4555.884160810001</v>
      </c>
      <c r="F47" s="12">
        <v>4252.536095370001</v>
      </c>
      <c r="G47" s="12">
        <v>4650.8626497200012</v>
      </c>
      <c r="H47" s="12">
        <v>4454.5406622900018</v>
      </c>
      <c r="I47" s="12">
        <v>4239.3954031000021</v>
      </c>
      <c r="J47" s="12">
        <v>3937.6197563900018</v>
      </c>
      <c r="K47" s="12">
        <v>4370.5019141300008</v>
      </c>
      <c r="L47" s="12">
        <v>3981.1080364000013</v>
      </c>
      <c r="M47" s="13">
        <v>4090.9379414100013</v>
      </c>
    </row>
    <row r="48" spans="1:13" ht="13.35" customHeight="1" x14ac:dyDescent="0.2">
      <c r="A48" s="1" t="s">
        <v>25</v>
      </c>
      <c r="B48" s="12">
        <v>5576.9435894399994</v>
      </c>
      <c r="C48" s="12">
        <v>5480.6639169599994</v>
      </c>
      <c r="D48" s="12">
        <v>5859.6720066199996</v>
      </c>
      <c r="E48" s="12">
        <v>5589.7616531799995</v>
      </c>
      <c r="F48" s="12">
        <v>5781.7913341399981</v>
      </c>
      <c r="G48" s="12">
        <v>5854.7129012699988</v>
      </c>
      <c r="H48" s="12">
        <v>6629.0523260199989</v>
      </c>
      <c r="I48" s="12">
        <v>6715.2353311299976</v>
      </c>
      <c r="J48" s="12">
        <v>6342.7739343399971</v>
      </c>
      <c r="K48" s="12">
        <v>5544.1921525799971</v>
      </c>
      <c r="L48" s="12">
        <v>5142.5805488199976</v>
      </c>
      <c r="M48" s="13">
        <v>4457.0752042299973</v>
      </c>
    </row>
    <row r="49" spans="1:13" ht="13.35" customHeight="1" x14ac:dyDescent="0.2">
      <c r="A49" s="1" t="s">
        <v>19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3">
        <v>0</v>
      </c>
    </row>
    <row r="50" spans="1:13" ht="14.1" customHeight="1" x14ac:dyDescent="0.2">
      <c r="A50" s="17" t="s">
        <v>42</v>
      </c>
      <c r="B50" s="37">
        <f t="shared" ref="B50:M50" si="9">SUM(B51+B57)</f>
        <v>16313.180971440001</v>
      </c>
      <c r="C50" s="37">
        <f t="shared" si="9"/>
        <v>16169.893354199998</v>
      </c>
      <c r="D50" s="37">
        <f t="shared" si="9"/>
        <v>15853.926657409998</v>
      </c>
      <c r="E50" s="37">
        <f t="shared" si="9"/>
        <v>15149.026323029999</v>
      </c>
      <c r="F50" s="37">
        <f t="shared" si="9"/>
        <v>15201.18381857</v>
      </c>
      <c r="G50" s="37">
        <f t="shared" si="9"/>
        <v>14703.92681074</v>
      </c>
      <c r="H50" s="37">
        <f t="shared" si="9"/>
        <v>14825.243954469999</v>
      </c>
      <c r="I50" s="37">
        <f t="shared" si="9"/>
        <v>15275.79737192</v>
      </c>
      <c r="J50" s="37">
        <f t="shared" si="9"/>
        <v>15161.384175379999</v>
      </c>
      <c r="K50" s="37">
        <f t="shared" si="9"/>
        <v>15417.930560059998</v>
      </c>
      <c r="L50" s="37">
        <f t="shared" si="9"/>
        <v>15647.13030694</v>
      </c>
      <c r="M50" s="38">
        <f t="shared" si="9"/>
        <v>15619.329258449998</v>
      </c>
    </row>
    <row r="51" spans="1:13" ht="14.1" customHeight="1" x14ac:dyDescent="0.2">
      <c r="A51" s="6" t="s">
        <v>14</v>
      </c>
      <c r="B51" s="35">
        <f t="shared" ref="B51:M51" si="10">SUM(B52+B53+B54+B55+B56)</f>
        <v>7842.42704538</v>
      </c>
      <c r="C51" s="35">
        <f t="shared" si="10"/>
        <v>7879.6414872899986</v>
      </c>
      <c r="D51" s="35">
        <f t="shared" si="10"/>
        <v>7932.9287838599985</v>
      </c>
      <c r="E51" s="35">
        <f t="shared" si="10"/>
        <v>7624.8711542299989</v>
      </c>
      <c r="F51" s="35">
        <f t="shared" si="10"/>
        <v>7605.0055183499999</v>
      </c>
      <c r="G51" s="35">
        <f t="shared" si="10"/>
        <v>7648.4625493900003</v>
      </c>
      <c r="H51" s="35">
        <f t="shared" si="10"/>
        <v>7699.8122630899998</v>
      </c>
      <c r="I51" s="35">
        <f t="shared" si="10"/>
        <v>8030.6255803200002</v>
      </c>
      <c r="J51" s="35">
        <f t="shared" si="10"/>
        <v>7862.4817153599997</v>
      </c>
      <c r="K51" s="35">
        <f t="shared" si="10"/>
        <v>7989.621886339999</v>
      </c>
      <c r="L51" s="35">
        <f t="shared" si="10"/>
        <v>8133.7489817700007</v>
      </c>
      <c r="M51" s="36">
        <f t="shared" si="10"/>
        <v>8186.7744146599998</v>
      </c>
    </row>
    <row r="52" spans="1:13" ht="13.35" customHeight="1" x14ac:dyDescent="0.2">
      <c r="A52" s="1" t="s">
        <v>16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5">
        <v>0</v>
      </c>
    </row>
    <row r="53" spans="1:13" ht="13.35" customHeight="1" x14ac:dyDescent="0.2">
      <c r="A53" s="1" t="s">
        <v>17</v>
      </c>
      <c r="B53" s="14">
        <v>1696.8289020799998</v>
      </c>
      <c r="C53" s="14">
        <v>1703.1704502399996</v>
      </c>
      <c r="D53" s="14">
        <v>1708.4114615099995</v>
      </c>
      <c r="E53" s="14">
        <v>1510.4592556099997</v>
      </c>
      <c r="F53" s="14">
        <v>1474.4336057899998</v>
      </c>
      <c r="G53" s="14">
        <v>1467.7150556799998</v>
      </c>
      <c r="H53" s="14">
        <v>1467.1877669899998</v>
      </c>
      <c r="I53" s="14">
        <v>1688.2353235199998</v>
      </c>
      <c r="J53" s="14">
        <v>1548.9502650099998</v>
      </c>
      <c r="K53" s="14">
        <v>1538.7541777999998</v>
      </c>
      <c r="L53" s="14">
        <v>1544.6918704999998</v>
      </c>
      <c r="M53" s="15">
        <v>1563.8458247499998</v>
      </c>
    </row>
    <row r="54" spans="1:13" ht="13.35" customHeight="1" x14ac:dyDescent="0.2">
      <c r="A54" s="1" t="s">
        <v>25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5">
        <v>0</v>
      </c>
    </row>
    <row r="55" spans="1:13" ht="13.35" customHeight="1" x14ac:dyDescent="0.2">
      <c r="A55" s="1" t="s">
        <v>18</v>
      </c>
      <c r="B55" s="14">
        <v>3783.4316350899999</v>
      </c>
      <c r="C55" s="14">
        <v>3830.51402104</v>
      </c>
      <c r="D55" s="14">
        <v>3779.6371495299995</v>
      </c>
      <c r="E55" s="14">
        <v>3701.24461638</v>
      </c>
      <c r="F55" s="14">
        <v>3689.3531664299999</v>
      </c>
      <c r="G55" s="14">
        <v>3742.0905608500002</v>
      </c>
      <c r="H55" s="14">
        <v>3751.3827549799998</v>
      </c>
      <c r="I55" s="14">
        <v>3830.0756393199999</v>
      </c>
      <c r="J55" s="14">
        <v>3845.71918998</v>
      </c>
      <c r="K55" s="14">
        <v>3953.0778480499998</v>
      </c>
      <c r="L55" s="14">
        <v>4065.86597218</v>
      </c>
      <c r="M55" s="15">
        <v>4075.1580373400002</v>
      </c>
    </row>
    <row r="56" spans="1:13" ht="13.35" customHeight="1" x14ac:dyDescent="0.2">
      <c r="A56" s="1" t="s">
        <v>19</v>
      </c>
      <c r="B56" s="14">
        <v>2362.1665082100003</v>
      </c>
      <c r="C56" s="14">
        <v>2345.9570160099997</v>
      </c>
      <c r="D56" s="14">
        <v>2444.8801728199996</v>
      </c>
      <c r="E56" s="14">
        <v>2413.1672822399996</v>
      </c>
      <c r="F56" s="14">
        <v>2441.21874613</v>
      </c>
      <c r="G56" s="14">
        <v>2438.6569328599999</v>
      </c>
      <c r="H56" s="14">
        <v>2481.2417411199999</v>
      </c>
      <c r="I56" s="14">
        <v>2512.3146174799999</v>
      </c>
      <c r="J56" s="14">
        <v>2467.8122603699999</v>
      </c>
      <c r="K56" s="14">
        <v>2497.7898604899997</v>
      </c>
      <c r="L56" s="14">
        <v>2523.19113909</v>
      </c>
      <c r="M56" s="15">
        <v>2547.7705525699998</v>
      </c>
    </row>
    <row r="57" spans="1:13" ht="14.1" customHeight="1" x14ac:dyDescent="0.2">
      <c r="A57" s="6" t="s">
        <v>15</v>
      </c>
      <c r="B57" s="35">
        <f t="shared" ref="B57:M57" si="11">SUM(B58+B59+B60+B61+B62)</f>
        <v>8470.7539260600006</v>
      </c>
      <c r="C57" s="35">
        <f t="shared" si="11"/>
        <v>8290.2518669099991</v>
      </c>
      <c r="D57" s="35">
        <f t="shared" si="11"/>
        <v>7920.9978735499999</v>
      </c>
      <c r="E57" s="35">
        <f t="shared" si="11"/>
        <v>7524.1551688</v>
      </c>
      <c r="F57" s="35">
        <f t="shared" si="11"/>
        <v>7596.17830022</v>
      </c>
      <c r="G57" s="35">
        <f t="shared" si="11"/>
        <v>7055.46426135</v>
      </c>
      <c r="H57" s="35">
        <f t="shared" si="11"/>
        <v>7125.4316913799994</v>
      </c>
      <c r="I57" s="35">
        <f t="shared" si="11"/>
        <v>7245.1717915999998</v>
      </c>
      <c r="J57" s="35">
        <f t="shared" si="11"/>
        <v>7298.9024600199991</v>
      </c>
      <c r="K57" s="35">
        <f t="shared" si="11"/>
        <v>7428.3086737199992</v>
      </c>
      <c r="L57" s="35">
        <f t="shared" si="11"/>
        <v>7513.3813251699994</v>
      </c>
      <c r="M57" s="36">
        <f t="shared" si="11"/>
        <v>7432.5548437899988</v>
      </c>
    </row>
    <row r="58" spans="1:13" ht="13.35" customHeight="1" x14ac:dyDescent="0.2">
      <c r="A58" s="1" t="s">
        <v>22</v>
      </c>
      <c r="B58" s="14">
        <v>3501.9935099899985</v>
      </c>
      <c r="C58" s="14">
        <v>3495.2493671699985</v>
      </c>
      <c r="D58" s="14">
        <v>3662.0548499499987</v>
      </c>
      <c r="E58" s="14">
        <v>3652.882660069999</v>
      </c>
      <c r="F58" s="14">
        <v>3645.9216292899991</v>
      </c>
      <c r="G58" s="14">
        <v>3635.9514258199988</v>
      </c>
      <c r="H58" s="14">
        <v>3533.9918672199988</v>
      </c>
      <c r="I58" s="14">
        <v>3520.8458992499986</v>
      </c>
      <c r="J58" s="14">
        <v>3514.0376457099987</v>
      </c>
      <c r="K58" s="14">
        <v>3508.1577921799985</v>
      </c>
      <c r="L58" s="14">
        <v>3496.6119689299985</v>
      </c>
      <c r="M58" s="15">
        <v>3483.6923811299985</v>
      </c>
    </row>
    <row r="59" spans="1:13" ht="13.35" customHeight="1" x14ac:dyDescent="0.2">
      <c r="A59" s="1" t="s">
        <v>17</v>
      </c>
      <c r="B59" s="14">
        <v>3195.9241989900006</v>
      </c>
      <c r="C59" s="14">
        <v>3097.8135524000004</v>
      </c>
      <c r="D59" s="14">
        <v>2532.2215260900002</v>
      </c>
      <c r="E59" s="14">
        <v>1853.6029884900006</v>
      </c>
      <c r="F59" s="14">
        <v>1704.7164661200006</v>
      </c>
      <c r="G59" s="14">
        <v>1341.1048569200004</v>
      </c>
      <c r="H59" s="14">
        <v>1404.7970574000005</v>
      </c>
      <c r="I59" s="14">
        <v>1476.3961740900006</v>
      </c>
      <c r="J59" s="14">
        <v>1485.3446725900001</v>
      </c>
      <c r="K59" s="14">
        <v>1510.7656205599999</v>
      </c>
      <c r="L59" s="14">
        <v>1608.3736428899999</v>
      </c>
      <c r="M59" s="15">
        <v>1541.9891837</v>
      </c>
    </row>
    <row r="60" spans="1:13" ht="13.35" customHeight="1" x14ac:dyDescent="0.2">
      <c r="A60" s="1" t="s">
        <v>25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5">
        <v>0</v>
      </c>
    </row>
    <row r="61" spans="1:13" ht="13.35" customHeight="1" x14ac:dyDescent="0.2">
      <c r="A61" s="1" t="s">
        <v>18</v>
      </c>
      <c r="B61" s="14">
        <v>1772.8362170800006</v>
      </c>
      <c r="C61" s="14">
        <v>1697.1889473400004</v>
      </c>
      <c r="D61" s="14">
        <v>1726.7214975100003</v>
      </c>
      <c r="E61" s="14">
        <v>2017.6695202400001</v>
      </c>
      <c r="F61" s="14">
        <v>2245.5402048100004</v>
      </c>
      <c r="G61" s="14">
        <v>2078.4079786100006</v>
      </c>
      <c r="H61" s="14">
        <v>2186.6427667600005</v>
      </c>
      <c r="I61" s="14">
        <v>2247.9297182600003</v>
      </c>
      <c r="J61" s="14">
        <v>2299.5201417200005</v>
      </c>
      <c r="K61" s="14">
        <v>2409.3852609800001</v>
      </c>
      <c r="L61" s="14">
        <v>2408.3957133500003</v>
      </c>
      <c r="M61" s="15">
        <v>2406.8732789600008</v>
      </c>
    </row>
    <row r="62" spans="1:13" ht="13.35" customHeight="1" x14ac:dyDescent="0.2">
      <c r="A62" s="1" t="s">
        <v>19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5">
        <v>0</v>
      </c>
    </row>
    <row r="63" spans="1:13" ht="14.1" customHeight="1" x14ac:dyDescent="0.2">
      <c r="A63" s="17" t="s">
        <v>43</v>
      </c>
      <c r="B63" s="39">
        <f t="shared" ref="B63:M63" si="12">SUM(B64+B65)</f>
        <v>23292.389213590002</v>
      </c>
      <c r="C63" s="39">
        <f t="shared" si="12"/>
        <v>23817.413532200004</v>
      </c>
      <c r="D63" s="39">
        <f t="shared" si="12"/>
        <v>24089.705807460003</v>
      </c>
      <c r="E63" s="39">
        <f t="shared" si="12"/>
        <v>24403.706177740001</v>
      </c>
      <c r="F63" s="39">
        <f t="shared" si="12"/>
        <v>24568.028027680004</v>
      </c>
      <c r="G63" s="39">
        <f t="shared" si="12"/>
        <v>24864.491521320004</v>
      </c>
      <c r="H63" s="39">
        <f t="shared" si="12"/>
        <v>25175.421139310005</v>
      </c>
      <c r="I63" s="39">
        <f t="shared" si="12"/>
        <v>25696.162439850003</v>
      </c>
      <c r="J63" s="39">
        <f t="shared" si="12"/>
        <v>26398.383174120005</v>
      </c>
      <c r="K63" s="39">
        <f t="shared" si="12"/>
        <v>26898.483686260002</v>
      </c>
      <c r="L63" s="39">
        <f t="shared" si="12"/>
        <v>27254.801404910002</v>
      </c>
      <c r="M63" s="40">
        <f t="shared" si="12"/>
        <v>27516.297655260005</v>
      </c>
    </row>
    <row r="64" spans="1:13" ht="13.35" customHeight="1" x14ac:dyDescent="0.2">
      <c r="A64" s="6" t="s">
        <v>26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3">
        <v>0</v>
      </c>
    </row>
    <row r="65" spans="1:13" ht="13.35" customHeight="1" x14ac:dyDescent="0.2">
      <c r="A65" s="6" t="s">
        <v>27</v>
      </c>
      <c r="B65" s="2">
        <v>23292.389213590002</v>
      </c>
      <c r="C65" s="2">
        <v>23817.413532200004</v>
      </c>
      <c r="D65" s="2">
        <v>24089.705807460003</v>
      </c>
      <c r="E65" s="2">
        <v>24403.706177740001</v>
      </c>
      <c r="F65" s="2">
        <v>24568.028027680004</v>
      </c>
      <c r="G65" s="2">
        <v>24864.491521320004</v>
      </c>
      <c r="H65" s="2">
        <v>25175.421139310005</v>
      </c>
      <c r="I65" s="2">
        <v>25696.162439850003</v>
      </c>
      <c r="J65" s="2">
        <v>26398.383174120005</v>
      </c>
      <c r="K65" s="2">
        <v>26898.483686260002</v>
      </c>
      <c r="L65" s="2">
        <v>27254.801404910002</v>
      </c>
      <c r="M65" s="3">
        <v>27516.297655260005</v>
      </c>
    </row>
    <row r="66" spans="1:13" ht="15" customHeight="1" x14ac:dyDescent="0.2">
      <c r="A66" s="17" t="s">
        <v>44</v>
      </c>
      <c r="B66" s="39">
        <f t="shared" ref="B66:M66" si="13">SUM(B14+B27+B38+B50+B63)</f>
        <v>122971.42527823002</v>
      </c>
      <c r="C66" s="39">
        <f t="shared" si="13"/>
        <v>125461.41474990001</v>
      </c>
      <c r="D66" s="39">
        <f t="shared" si="13"/>
        <v>126618.80098925001</v>
      </c>
      <c r="E66" s="39">
        <f t="shared" si="13"/>
        <v>127743.95180103002</v>
      </c>
      <c r="F66" s="39">
        <f t="shared" si="13"/>
        <v>131401.80793945002</v>
      </c>
      <c r="G66" s="39">
        <f t="shared" si="13"/>
        <v>132189.55603522001</v>
      </c>
      <c r="H66" s="39">
        <f t="shared" si="13"/>
        <v>131935.85553853001</v>
      </c>
      <c r="I66" s="39">
        <f t="shared" si="13"/>
        <v>136664.87409449002</v>
      </c>
      <c r="J66" s="39">
        <f t="shared" si="13"/>
        <v>139371.06374435002</v>
      </c>
      <c r="K66" s="39">
        <f t="shared" si="13"/>
        <v>140201.49500579</v>
      </c>
      <c r="L66" s="39">
        <f t="shared" si="13"/>
        <v>142191.71527826</v>
      </c>
      <c r="M66" s="40">
        <f t="shared" si="13"/>
        <v>146279.24908858002</v>
      </c>
    </row>
    <row r="67" spans="1:13" ht="6" customHeight="1" x14ac:dyDescent="0.2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2"/>
    </row>
    <row r="68" spans="1:13" ht="6" customHeight="1" x14ac:dyDescent="0.2">
      <c r="A68" s="9"/>
    </row>
    <row r="69" spans="1:13" ht="12.75" customHeight="1" x14ac:dyDescent="0.2">
      <c r="A69" s="43" t="s">
        <v>29</v>
      </c>
      <c r="B69" s="18"/>
      <c r="C69" s="18"/>
      <c r="D69" s="18"/>
      <c r="E69" s="18"/>
    </row>
    <row r="70" spans="1:13" ht="12.75" customHeight="1" x14ac:dyDescent="0.2">
      <c r="A70" s="10" t="s">
        <v>30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3" ht="12.75" customHeight="1" x14ac:dyDescent="0.2">
      <c r="A71" s="43" t="s">
        <v>7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1:13" ht="12.75" customHeight="1" x14ac:dyDescent="0.2">
      <c r="A72" s="43" t="s">
        <v>31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1:13" ht="12.75" customHeight="1" x14ac:dyDescent="0.2">
      <c r="A73" s="43" t="s">
        <v>8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3" ht="12.75" customHeight="1" x14ac:dyDescent="0.2">
      <c r="A74" s="10" t="s">
        <v>35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3" ht="12.75" customHeight="1" x14ac:dyDescent="0.2">
      <c r="A75" s="43" t="s">
        <v>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1:13" ht="12.75" customHeight="1" x14ac:dyDescent="0.2">
      <c r="A76" s="43" t="s">
        <v>10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1:13" ht="12.75" customHeight="1" x14ac:dyDescent="0.2">
      <c r="A77" s="43"/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3" ht="12.75" customHeight="1" x14ac:dyDescent="0.2">
      <c r="A78" s="43"/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1:13" ht="12.75" customHeight="1" x14ac:dyDescent="0.2">
      <c r="A79" s="43"/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1:13" ht="12.75" customHeight="1" x14ac:dyDescent="0.2">
      <c r="A80" s="43"/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ht="12.75" customHeight="1" x14ac:dyDescent="0.2">
      <c r="A81" s="43"/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1:11" ht="12.75" customHeight="1" x14ac:dyDescent="0.2">
      <c r="A82" s="43"/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1" ht="12.75" customHeight="1" x14ac:dyDescent="0.2">
      <c r="A83" s="43"/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1:11" ht="12.75" customHeight="1" x14ac:dyDescent="0.2">
      <c r="A84" s="43"/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1" ht="12.75" customHeight="1" x14ac:dyDescent="0.2">
      <c r="A85" s="43"/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1:11" ht="12.75" customHeight="1" x14ac:dyDescent="0.2">
      <c r="A86" s="43"/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ht="12.75" customHeight="1" x14ac:dyDescent="0.2">
      <c r="A87" s="43"/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1" ht="12.75" customHeight="1" x14ac:dyDescent="0.2">
      <c r="A88" s="43"/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ht="12.75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1:11" ht="12.7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1:11" ht="12.75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1:11" ht="12.75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1:11" ht="12.75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1:11" ht="12.75" customHeigh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1:11" ht="12.75" customHeigh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1:11" ht="12.75" customHeight="1" x14ac:dyDescent="0.2">
      <c r="A96" s="43"/>
    </row>
  </sheetData>
  <mergeCells count="13">
    <mergeCell ref="B8:M8"/>
    <mergeCell ref="A1:M1"/>
    <mergeCell ref="A2:M2"/>
    <mergeCell ref="A3:M3"/>
    <mergeCell ref="A5:M5"/>
    <mergeCell ref="A6:M6"/>
    <mergeCell ref="B9:M9"/>
    <mergeCell ref="B10:E10"/>
    <mergeCell ref="F10:I10"/>
    <mergeCell ref="J10:M10"/>
    <mergeCell ref="B11:E11"/>
    <mergeCell ref="F11:I11"/>
    <mergeCell ref="J11:M11"/>
  </mergeCells>
  <printOptions horizontalCentered="1"/>
  <pageMargins left="0.74803149606299213" right="0.74803149606299213" top="0.98425196850393704" bottom="0.98425196850393704" header="0.31496062992125984" footer="0.31496062992125984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2025-03-18T23:29:30Z</cp:lastPrinted>
  <dcterms:created xsi:type="dcterms:W3CDTF">2018-11-21T20:09:16Z</dcterms:created>
  <dcterms:modified xsi:type="dcterms:W3CDTF">2025-03-24T20:25:44Z</dcterms:modified>
</cp:coreProperties>
</file>